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60" windowWidth="9420" windowHeight="6030" activeTab="0"/>
  </bookViews>
  <sheets>
    <sheet name="IncStmt" sheetId="1" r:id="rId1"/>
    <sheet name="BS" sheetId="2" r:id="rId2"/>
    <sheet name="Cashflow" sheetId="3" r:id="rId3"/>
    <sheet name="Equity" sheetId="4" r:id="rId4"/>
  </sheets>
  <definedNames>
    <definedName name="_xlnm.Print_Titles" localSheetId="2">'Cashflow'!$1:$5</definedName>
  </definedNames>
  <calcPr fullCalcOnLoad="1"/>
</workbook>
</file>

<file path=xl/sharedStrings.xml><?xml version="1.0" encoding="utf-8"?>
<sst xmlns="http://schemas.openxmlformats.org/spreadsheetml/2006/main" count="138" uniqueCount="115">
  <si>
    <t>(Company No: 633871-A)</t>
  </si>
  <si>
    <t>CONDENSED CONSOLIDATED INCOME STATEMENTS</t>
  </si>
  <si>
    <t>Revenue</t>
  </si>
  <si>
    <t>Other operating income</t>
  </si>
  <si>
    <t>Profit from operations</t>
  </si>
  <si>
    <t>Finance costs</t>
  </si>
  <si>
    <t>Profit before taxation</t>
  </si>
  <si>
    <t>Taxation</t>
  </si>
  <si>
    <t>Profit after taxation</t>
  </si>
  <si>
    <t>Minority interest</t>
  </si>
  <si>
    <t>Net profit for the period</t>
  </si>
  <si>
    <t>Earnings per share</t>
  </si>
  <si>
    <t>- basic (sen)</t>
  </si>
  <si>
    <t>- diluted (sen)</t>
  </si>
  <si>
    <t>CONDENSED CONSOLIDATED BALANCE SHEET</t>
  </si>
  <si>
    <t>Property, plant and equipment</t>
  </si>
  <si>
    <t>Current Assets</t>
  </si>
  <si>
    <t>Inventories</t>
  </si>
  <si>
    <t>Trade receivables</t>
  </si>
  <si>
    <t>Other receivables</t>
  </si>
  <si>
    <t>Fixed deposits with licensed banks</t>
  </si>
  <si>
    <t>Cash and bank balances</t>
  </si>
  <si>
    <t>Current Liabilities</t>
  </si>
  <si>
    <t>Trade payables</t>
  </si>
  <si>
    <t>Other payables</t>
  </si>
  <si>
    <t>Financed by :</t>
  </si>
  <si>
    <t>Share capital</t>
  </si>
  <si>
    <t>Retained profits</t>
  </si>
  <si>
    <t>Shareholders' equity</t>
  </si>
  <si>
    <t>Cashflows from operating activities</t>
  </si>
  <si>
    <t>Profit before income tax</t>
  </si>
  <si>
    <t>Adjustments for:</t>
  </si>
  <si>
    <t>Operating income before working capital changes</t>
  </si>
  <si>
    <t>Cash generated from operations</t>
  </si>
  <si>
    <t>Cashflows from investing activities</t>
  </si>
  <si>
    <t>Net cash used in investing activities</t>
  </si>
  <si>
    <t>Cashflows from financing activities</t>
  </si>
  <si>
    <t>Share</t>
  </si>
  <si>
    <t>Capital</t>
  </si>
  <si>
    <t>Premium</t>
  </si>
  <si>
    <t>Retained</t>
  </si>
  <si>
    <t>Profits</t>
  </si>
  <si>
    <t>Total</t>
  </si>
  <si>
    <t>Cost of sales</t>
  </si>
  <si>
    <t>Amounts due from holding companies</t>
  </si>
  <si>
    <t>Amounts due to holding companies</t>
  </si>
  <si>
    <t>AS AT</t>
  </si>
  <si>
    <t>3 months ended</t>
  </si>
  <si>
    <t>Non-Current Assets</t>
  </si>
  <si>
    <t>Net Current Assets</t>
  </si>
  <si>
    <t>Non-Current Liabilities</t>
  </si>
  <si>
    <t>Share premium</t>
  </si>
  <si>
    <t>Net cash generated from operating activities</t>
  </si>
  <si>
    <t>Interest received</t>
  </si>
  <si>
    <t>CONSOLIDATED CASH FLOW STATEMENT</t>
  </si>
  <si>
    <t>RM'000</t>
  </si>
  <si>
    <t>(Cont'd)</t>
  </si>
  <si>
    <t xml:space="preserve">    comprise the following :</t>
  </si>
  <si>
    <t xml:space="preserve">  Interest paid</t>
  </si>
  <si>
    <t xml:space="preserve">  Income tax paid</t>
  </si>
  <si>
    <t xml:space="preserve">  Net unrealised foreign exchange</t>
  </si>
  <si>
    <t xml:space="preserve">  Interest expense</t>
  </si>
  <si>
    <t xml:space="preserve">  Interest income</t>
  </si>
  <si>
    <t xml:space="preserve">  Increase in inventories</t>
  </si>
  <si>
    <t>Cash and cash equivalents at beginning of the financial period</t>
  </si>
  <si>
    <t>Cash and cash equivalents at end of the financial period</t>
  </si>
  <si>
    <t>Notes :</t>
  </si>
  <si>
    <t>Net Tangible Assets Per Share (RM)</t>
  </si>
  <si>
    <t>Tax recoverable</t>
  </si>
  <si>
    <t>31.12.04</t>
  </si>
  <si>
    <t>Payment of share issue expenses</t>
  </si>
  <si>
    <t>Dividends</t>
  </si>
  <si>
    <t>N/A</t>
  </si>
  <si>
    <t>Short term investments</t>
  </si>
  <si>
    <t>Amounts due from related companies</t>
  </si>
  <si>
    <t>Amounts due to related companies</t>
  </si>
  <si>
    <t>Hire purchase payables</t>
  </si>
  <si>
    <t>Deferred tax liabilities</t>
  </si>
  <si>
    <t xml:space="preserve">  Obsolete property, plant and equipment written off</t>
  </si>
  <si>
    <t>Purchase of property, plant and equipment</t>
  </si>
  <si>
    <t>Repayment of hire purchase payables</t>
  </si>
  <si>
    <t>Gross profit</t>
  </si>
  <si>
    <t>Administrative expenses</t>
  </si>
  <si>
    <t>Selling and marketing expenses</t>
  </si>
  <si>
    <t>Other operating expenses</t>
  </si>
  <si>
    <t>At 1 January 2005</t>
  </si>
  <si>
    <t>Repurchase agreements</t>
  </si>
  <si>
    <t>Profit for the period</t>
  </si>
  <si>
    <t>CONDENSED CONSOLIDATED STATEMENT OF CHANGES IN EQUITY</t>
  </si>
  <si>
    <t>Cash and cash equivalents</t>
  </si>
  <si>
    <t xml:space="preserve">  Provision for doubtful debts</t>
  </si>
  <si>
    <t xml:space="preserve">  Provision for slow moving inventories</t>
  </si>
  <si>
    <t>LCTH CORPORATION BERHAD</t>
  </si>
  <si>
    <t>Net cash used in financing activities</t>
  </si>
  <si>
    <t>* Cash and cash equivalents at the end of the financial period</t>
  </si>
  <si>
    <t>30.6.05</t>
  </si>
  <si>
    <t>30.6.04</t>
  </si>
  <si>
    <t>6 months ended</t>
  </si>
  <si>
    <t>AS AT 30 JUNE 2005</t>
  </si>
  <si>
    <t>FOR THE PERIOD ENDED 30 JUNE 2005</t>
  </si>
  <si>
    <t>At 30 June 2005</t>
  </si>
  <si>
    <t>FOR THE 2ND QUARTER ENDED 30 JUNE 2005</t>
  </si>
  <si>
    <t>Tax payable</t>
  </si>
  <si>
    <t>FOR THE 6 MONTHS ENDED 30 JUNE 2005</t>
  </si>
  <si>
    <t xml:space="preserve">  Depreciation </t>
  </si>
  <si>
    <t>Investment income</t>
  </si>
  <si>
    <t xml:space="preserve">  Investment income</t>
  </si>
  <si>
    <t xml:space="preserve">  Gain on disposal of property, plant and equipment</t>
  </si>
  <si>
    <t xml:space="preserve">  Decrease in receivables</t>
  </si>
  <si>
    <t xml:space="preserve">  Decrease in payables</t>
  </si>
  <si>
    <t>Proceeds on disposal of property, plant and equipment</t>
  </si>
  <si>
    <t>Dividend paid</t>
  </si>
  <si>
    <t>Net decrease in cash and cash equivalents</t>
  </si>
  <si>
    <t>(Distributable)</t>
  </si>
  <si>
    <t>(Non-distributable)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</si>
</sst>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_(* #,##0.000_);_(* \(#,##0.000\);_(* &quot;-&quot;??_);_(@_)"/>
    <numFmt numFmtId="179" formatCode="_(* #,##0.0000_);_(* \(#,##0.0000\);_(* &quot;-&quot;??_);_(@_)"/>
    <numFmt numFmtId="180" formatCode="_(* #,##0.0_);_(* \(#,##0.0\);_(* &quot;-&quot;?_);_(@_)"/>
  </numFmts>
  <fonts count="6">
    <font>
      <sz val="10"/>
      <name val="Arial"/>
      <family val="0"/>
    </font>
    <font>
      <sz val="8"/>
      <name val="Arial"/>
      <family val="0"/>
    </font>
    <font>
      <u val="single"/>
      <sz val="10"/>
      <color indexed="12"/>
      <name val="Arial"/>
      <family val="0"/>
    </font>
    <font>
      <u val="single"/>
      <sz val="10"/>
      <color indexed="36"/>
      <name val="Arial"/>
      <family val="0"/>
    </font>
    <font>
      <b/>
      <sz val="11"/>
      <name val="Times New Roman"/>
      <family val="1"/>
    </font>
    <font>
      <sz val="11"/>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4" fillId="0" borderId="0" xfId="0" applyFont="1" applyAlignment="1">
      <alignment horizontal="right"/>
    </xf>
    <xf numFmtId="43" fontId="4" fillId="0" borderId="0" xfId="15" applyFont="1" applyAlignment="1">
      <alignment horizontal="right"/>
    </xf>
    <xf numFmtId="0" fontId="5" fillId="0" borderId="0" xfId="0" applyFont="1" applyAlignment="1">
      <alignment horizontal="center"/>
    </xf>
    <xf numFmtId="37" fontId="5" fillId="0" borderId="0" xfId="0" applyNumberFormat="1" applyFont="1" applyAlignment="1">
      <alignment/>
    </xf>
    <xf numFmtId="37" fontId="5" fillId="0" borderId="0" xfId="0" applyNumberFormat="1" applyFont="1" applyBorder="1" applyAlignment="1">
      <alignment/>
    </xf>
    <xf numFmtId="0" fontId="5" fillId="0" borderId="0" xfId="0" applyFont="1" applyAlignment="1" quotePrefix="1">
      <alignment/>
    </xf>
    <xf numFmtId="43" fontId="5" fillId="0" borderId="0" xfId="15" applyFont="1" applyAlignment="1">
      <alignment/>
    </xf>
    <xf numFmtId="172" fontId="5" fillId="0" borderId="0" xfId="15" applyNumberFormat="1" applyFont="1" applyAlignment="1">
      <alignment/>
    </xf>
    <xf numFmtId="172" fontId="5" fillId="0" borderId="1" xfId="15" applyNumberFormat="1" applyFont="1" applyBorder="1" applyAlignment="1">
      <alignment/>
    </xf>
    <xf numFmtId="172" fontId="5" fillId="0" borderId="0" xfId="15" applyNumberFormat="1" applyFont="1" applyBorder="1" applyAlignment="1">
      <alignment/>
    </xf>
    <xf numFmtId="172" fontId="5" fillId="0" borderId="2" xfId="15" applyNumberFormat="1" applyFont="1" applyBorder="1" applyAlignment="1">
      <alignment/>
    </xf>
    <xf numFmtId="43" fontId="5" fillId="0" borderId="2" xfId="15" applyNumberFormat="1" applyFont="1" applyBorder="1" applyAlignment="1">
      <alignment/>
    </xf>
    <xf numFmtId="43" fontId="5" fillId="0" borderId="0" xfId="15" applyNumberFormat="1" applyFont="1" applyAlignment="1">
      <alignment/>
    </xf>
    <xf numFmtId="43" fontId="5" fillId="0" borderId="2" xfId="15" applyNumberFormat="1" applyFont="1" applyBorder="1" applyAlignment="1">
      <alignment horizontal="center"/>
    </xf>
    <xf numFmtId="43" fontId="5" fillId="0" borderId="0" xfId="15" applyFont="1" applyAlignment="1">
      <alignment horizontal="right"/>
    </xf>
    <xf numFmtId="0" fontId="4" fillId="0" borderId="0" xfId="0" applyFont="1" applyAlignment="1">
      <alignment/>
    </xf>
    <xf numFmtId="0" fontId="5" fillId="0" borderId="0" xfId="0" applyFont="1" applyBorder="1" applyAlignment="1">
      <alignment/>
    </xf>
    <xf numFmtId="172" fontId="5" fillId="0" borderId="3" xfId="15" applyNumberFormat="1" applyFont="1" applyBorder="1" applyAlignment="1">
      <alignment/>
    </xf>
    <xf numFmtId="172" fontId="5" fillId="0" borderId="4" xfId="15" applyNumberFormat="1" applyFont="1" applyBorder="1" applyAlignment="1">
      <alignment/>
    </xf>
    <xf numFmtId="43" fontId="5" fillId="0" borderId="0" xfId="15" applyNumberFormat="1" applyFont="1" applyBorder="1" applyAlignment="1">
      <alignment/>
    </xf>
    <xf numFmtId="37" fontId="4" fillId="0" borderId="0" xfId="0" applyNumberFormat="1" applyFont="1" applyAlignment="1">
      <alignment horizontal="center"/>
    </xf>
    <xf numFmtId="0" fontId="4" fillId="0" borderId="0" xfId="0" applyFont="1" applyBorder="1" applyAlignment="1">
      <alignment horizontal="center"/>
    </xf>
    <xf numFmtId="43" fontId="4" fillId="0" borderId="0" xfId="15" applyFont="1" applyBorder="1" applyAlignment="1">
      <alignment horizontal="right"/>
    </xf>
    <xf numFmtId="172" fontId="5" fillId="0" borderId="0" xfId="15" applyNumberFormat="1" applyFont="1" applyFill="1" applyBorder="1" applyAlignment="1">
      <alignment/>
    </xf>
    <xf numFmtId="43" fontId="4" fillId="0" borderId="0" xfId="15" applyFont="1" applyAlignment="1">
      <alignment horizontal="center"/>
    </xf>
    <xf numFmtId="37" fontId="5" fillId="0" borderId="0" xfId="0" applyNumberFormat="1" applyFont="1" applyAlignment="1">
      <alignment horizontal="center"/>
    </xf>
    <xf numFmtId="172" fontId="5" fillId="0" borderId="0" xfId="0" applyNumberFormat="1"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7</xdr:col>
      <xdr:colOff>742950</xdr:colOff>
      <xdr:row>39</xdr:row>
      <xdr:rowOff>95250</xdr:rowOff>
    </xdr:to>
    <xdr:sp>
      <xdr:nvSpPr>
        <xdr:cNvPr id="1" name="Rectangle 1"/>
        <xdr:cNvSpPr>
          <a:spLocks/>
        </xdr:cNvSpPr>
      </xdr:nvSpPr>
      <xdr:spPr>
        <a:xfrm>
          <a:off x="0" y="5934075"/>
          <a:ext cx="5705475" cy="1390650"/>
        </a:xfrm>
        <a:prstGeom prst="rect">
          <a:avLst/>
        </a:prstGeom>
        <a:noFill/>
        <a:ln w="9525" cmpd="sng">
          <a:noFill/>
        </a:ln>
      </xdr:spPr>
      <xdr:txBody>
        <a:bodyPr vertOverflow="clip" wrap="square"/>
        <a:p>
          <a:pPr algn="just">
            <a:defRPr/>
          </a:pPr>
          <a:r>
            <a:rPr lang="en-US" cap="none" sz="1100" b="0" i="0" u="none" baseline="0"/>
            <a:t>Note :
No comparative figures are available as the first quarterly results reported to the Bursa Malaysia Securities Berhad ("Bursa Securities") was for the quarter ended 30 September 2004.
The unaudited Condensed Consolidated Income Statements should be read in conjunction with the audited financial statements for the year ended 31 December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9525</xdr:rowOff>
    </xdr:from>
    <xdr:to>
      <xdr:col>7</xdr:col>
      <xdr:colOff>771525</xdr:colOff>
      <xdr:row>51</xdr:row>
      <xdr:rowOff>104775</xdr:rowOff>
    </xdr:to>
    <xdr:sp>
      <xdr:nvSpPr>
        <xdr:cNvPr id="1" name="Rectangle 1"/>
        <xdr:cNvSpPr>
          <a:spLocks/>
        </xdr:cNvSpPr>
      </xdr:nvSpPr>
      <xdr:spPr>
        <a:xfrm>
          <a:off x="0" y="8867775"/>
          <a:ext cx="5638800" cy="981075"/>
        </a:xfrm>
        <a:prstGeom prst="rect">
          <a:avLst/>
        </a:prstGeom>
        <a:noFill/>
        <a:ln w="9525" cmpd="sng">
          <a:noFill/>
        </a:ln>
      </xdr:spPr>
      <xdr:txBody>
        <a:bodyPr vertOverflow="clip" wrap="square"/>
        <a:p>
          <a:pPr algn="just">
            <a:defRPr/>
          </a:pPr>
          <a:r>
            <a:rPr lang="en-US" cap="none" sz="1100" b="0" i="0" u="none" baseline="0"/>
            <a:t>Notes :
The unaudited Condensed Consolidated Balance Sheet should be read in conjunction with the audited financial statements for the year ended 31 December 2004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9525</xdr:rowOff>
    </xdr:from>
    <xdr:to>
      <xdr:col>7</xdr:col>
      <xdr:colOff>781050</xdr:colOff>
      <xdr:row>71</xdr:row>
      <xdr:rowOff>104775</xdr:rowOff>
    </xdr:to>
    <xdr:sp>
      <xdr:nvSpPr>
        <xdr:cNvPr id="1" name="Rectangle 1"/>
        <xdr:cNvSpPr>
          <a:spLocks/>
        </xdr:cNvSpPr>
      </xdr:nvSpPr>
      <xdr:spPr>
        <a:xfrm>
          <a:off x="0" y="12106275"/>
          <a:ext cx="5667375" cy="1390650"/>
        </a:xfrm>
        <a:prstGeom prst="rect">
          <a:avLst/>
        </a:prstGeom>
        <a:noFill/>
        <a:ln w="9525" cmpd="sng">
          <a:noFill/>
        </a:ln>
      </xdr:spPr>
      <xdr:txBody>
        <a:bodyPr vertOverflow="clip" wrap="square"/>
        <a:p>
          <a:pPr algn="just">
            <a:defRPr/>
          </a:pPr>
          <a:r>
            <a:rPr lang="en-US" cap="none" sz="1100" b="0" i="0" u="none" baseline="0"/>
            <a:t>Notes :
No comparative figures are available as the first quarterly results reported to the Bursa Malaysia Securities Berhad ("Bursa Securities") was for the quarter ended 30 September 2004.
The unaudited Consolidated Cash Flow Statement should be read in conjunction with the audited financial statements for the year ended 31 December 2004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24</xdr:row>
      <xdr:rowOff>0</xdr:rowOff>
    </xdr:from>
    <xdr:to>
      <xdr:col>5</xdr:col>
      <xdr:colOff>933450</xdr:colOff>
      <xdr:row>31</xdr:row>
      <xdr:rowOff>104775</xdr:rowOff>
    </xdr:to>
    <xdr:sp>
      <xdr:nvSpPr>
        <xdr:cNvPr id="1" name="Rectangle 1"/>
        <xdr:cNvSpPr>
          <a:spLocks/>
        </xdr:cNvSpPr>
      </xdr:nvSpPr>
      <xdr:spPr>
        <a:xfrm>
          <a:off x="66675" y="4476750"/>
          <a:ext cx="5715000" cy="1238250"/>
        </a:xfrm>
        <a:prstGeom prst="rect">
          <a:avLst/>
        </a:prstGeom>
        <a:noFill/>
        <a:ln w="9525" cmpd="sng">
          <a:noFill/>
        </a:ln>
      </xdr:spPr>
      <xdr:txBody>
        <a:bodyPr vertOverflow="clip" wrap="square"/>
        <a:p>
          <a:pPr algn="just">
            <a:defRPr/>
          </a:pPr>
          <a:r>
            <a:rPr lang="en-US" cap="none" sz="1100" b="0" i="0" u="none" baseline="0"/>
            <a:t>No comparative figures are available as the first quarterly results reported to the Bursa Malaysia Securities Berhad ("Bursa Securities") was for the quarter ended 30 September 2004.
The unaudited Condensed Consolidated Statement of Changes in Equity should be read in conjunction with the audited financial statements for the year ended 31 December 2004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0"/>
  <sheetViews>
    <sheetView tabSelected="1" view="pageBreakPreview" zoomScale="90" zoomScaleSheetLayoutView="90" workbookViewId="0" topLeftCell="A1">
      <selection activeCell="D14" sqref="D14"/>
    </sheetView>
  </sheetViews>
  <sheetFormatPr defaultColWidth="9.140625" defaultRowHeight="12.75"/>
  <cols>
    <col min="1" max="2" width="12.00390625" style="2" customWidth="1"/>
    <col min="3" max="3" width="10.57421875" style="2" customWidth="1"/>
    <col min="4" max="5" width="12.7109375" style="2" customWidth="1"/>
    <col min="6" max="6" width="1.7109375" style="2" customWidth="1"/>
    <col min="7" max="8" width="12.7109375" style="2" customWidth="1"/>
    <col min="9" max="16384" width="9.140625" style="2" customWidth="1"/>
  </cols>
  <sheetData>
    <row r="1" spans="1:8" ht="15">
      <c r="A1" s="30" t="s">
        <v>92</v>
      </c>
      <c r="B1" s="30"/>
      <c r="C1" s="30"/>
      <c r="D1" s="30"/>
      <c r="E1" s="30"/>
      <c r="F1" s="30"/>
      <c r="G1" s="30"/>
      <c r="H1" s="30"/>
    </row>
    <row r="2" spans="1:8" ht="15">
      <c r="A2" s="30" t="s">
        <v>0</v>
      </c>
      <c r="B2" s="30"/>
      <c r="C2" s="30"/>
      <c r="D2" s="30"/>
      <c r="E2" s="30"/>
      <c r="F2" s="30"/>
      <c r="G2" s="30"/>
      <c r="H2" s="30"/>
    </row>
    <row r="3" spans="1:8" ht="15">
      <c r="A3" s="1"/>
      <c r="B3" s="1"/>
      <c r="C3" s="1"/>
      <c r="D3" s="1"/>
      <c r="E3" s="1"/>
      <c r="F3" s="1"/>
      <c r="G3" s="1"/>
      <c r="H3" s="1"/>
    </row>
    <row r="4" spans="1:8" ht="15">
      <c r="A4" s="30" t="s">
        <v>1</v>
      </c>
      <c r="B4" s="30"/>
      <c r="C4" s="30"/>
      <c r="D4" s="30"/>
      <c r="E4" s="30"/>
      <c r="F4" s="30"/>
      <c r="G4" s="30"/>
      <c r="H4" s="30"/>
    </row>
    <row r="5" spans="1:8" ht="15">
      <c r="A5" s="30" t="s">
        <v>101</v>
      </c>
      <c r="B5" s="30"/>
      <c r="C5" s="30"/>
      <c r="D5" s="30"/>
      <c r="E5" s="30"/>
      <c r="F5" s="30"/>
      <c r="G5" s="30"/>
      <c r="H5" s="30"/>
    </row>
    <row r="7" spans="4:8" ht="15">
      <c r="D7" s="30" t="s">
        <v>47</v>
      </c>
      <c r="E7" s="30"/>
      <c r="G7" s="30" t="s">
        <v>97</v>
      </c>
      <c r="H7" s="30"/>
    </row>
    <row r="8" spans="4:8" ht="15">
      <c r="D8" s="27" t="s">
        <v>95</v>
      </c>
      <c r="E8" s="27" t="s">
        <v>96</v>
      </c>
      <c r="F8" s="4"/>
      <c r="G8" s="27" t="s">
        <v>95</v>
      </c>
      <c r="H8" s="27" t="s">
        <v>96</v>
      </c>
    </row>
    <row r="9" spans="4:8" ht="15">
      <c r="D9" s="4" t="s">
        <v>55</v>
      </c>
      <c r="E9" s="4" t="s">
        <v>55</v>
      </c>
      <c r="F9" s="4"/>
      <c r="G9" s="4" t="s">
        <v>55</v>
      </c>
      <c r="H9" s="4" t="s">
        <v>55</v>
      </c>
    </row>
    <row r="10" spans="4:8" ht="15">
      <c r="D10" s="5"/>
      <c r="E10" s="5"/>
      <c r="G10" s="5"/>
      <c r="H10" s="5"/>
    </row>
    <row r="11" spans="1:8" ht="15">
      <c r="A11" s="2" t="s">
        <v>2</v>
      </c>
      <c r="D11" s="10">
        <v>72201</v>
      </c>
      <c r="E11" s="10">
        <v>0</v>
      </c>
      <c r="F11" s="10"/>
      <c r="G11" s="10">
        <v>133006</v>
      </c>
      <c r="H11" s="10">
        <v>0</v>
      </c>
    </row>
    <row r="12" spans="1:8" ht="15">
      <c r="A12" s="2" t="s">
        <v>43</v>
      </c>
      <c r="D12" s="11">
        <v>-57876</v>
      </c>
      <c r="E12" s="11">
        <v>0</v>
      </c>
      <c r="F12" s="10"/>
      <c r="G12" s="11">
        <v>-105937</v>
      </c>
      <c r="H12" s="11">
        <v>0</v>
      </c>
    </row>
    <row r="13" spans="1:8" ht="15">
      <c r="A13" s="2" t="s">
        <v>81</v>
      </c>
      <c r="D13" s="10">
        <f>+D11+D12</f>
        <v>14325</v>
      </c>
      <c r="E13" s="10">
        <f>+E11+E12</f>
        <v>0</v>
      </c>
      <c r="F13" s="10"/>
      <c r="G13" s="10">
        <f>+G11+G12</f>
        <v>27069</v>
      </c>
      <c r="H13" s="10">
        <f>+H11+H12</f>
        <v>0</v>
      </c>
    </row>
    <row r="14" spans="1:8" ht="15">
      <c r="A14" s="2" t="s">
        <v>3</v>
      </c>
      <c r="D14" s="11">
        <v>804</v>
      </c>
      <c r="E14" s="11">
        <v>0</v>
      </c>
      <c r="F14" s="10"/>
      <c r="G14" s="11">
        <v>1760</v>
      </c>
      <c r="H14" s="11">
        <v>0</v>
      </c>
    </row>
    <row r="15" spans="4:8" ht="15">
      <c r="D15" s="10">
        <f>SUM(D13:D14)</f>
        <v>15129</v>
      </c>
      <c r="E15" s="10">
        <f>SUM(E13:E14)</f>
        <v>0</v>
      </c>
      <c r="F15" s="10"/>
      <c r="G15" s="10">
        <f>SUM(G13:G14)</f>
        <v>28829</v>
      </c>
      <c r="H15" s="10">
        <f>SUM(H13:H14)</f>
        <v>0</v>
      </c>
    </row>
    <row r="16" spans="1:8" ht="15">
      <c r="A16" s="2" t="s">
        <v>82</v>
      </c>
      <c r="D16" s="10">
        <v>-3971</v>
      </c>
      <c r="E16" s="10">
        <v>0</v>
      </c>
      <c r="F16" s="10"/>
      <c r="G16" s="10">
        <v>-6520</v>
      </c>
      <c r="H16" s="10">
        <v>0</v>
      </c>
    </row>
    <row r="17" spans="1:8" ht="15">
      <c r="A17" s="2" t="s">
        <v>84</v>
      </c>
      <c r="D17" s="12">
        <v>674</v>
      </c>
      <c r="E17" s="12">
        <v>0</v>
      </c>
      <c r="F17" s="12"/>
      <c r="G17" s="12">
        <v>1091</v>
      </c>
      <c r="H17" s="12">
        <v>0</v>
      </c>
    </row>
    <row r="18" spans="1:8" ht="15">
      <c r="A18" s="2" t="s">
        <v>83</v>
      </c>
      <c r="D18" s="11">
        <v>-538</v>
      </c>
      <c r="E18" s="11">
        <v>0</v>
      </c>
      <c r="F18" s="10"/>
      <c r="G18" s="11">
        <v>-1049</v>
      </c>
      <c r="H18" s="11">
        <v>0</v>
      </c>
    </row>
    <row r="19" spans="1:8" ht="15">
      <c r="A19" s="2" t="s">
        <v>4</v>
      </c>
      <c r="D19" s="10">
        <f>SUM(D15:D18)</f>
        <v>11294</v>
      </c>
      <c r="E19" s="10">
        <f>SUM(E15:E18)</f>
        <v>0</v>
      </c>
      <c r="F19" s="10"/>
      <c r="G19" s="10">
        <f>SUM(G15:G18)</f>
        <v>22351</v>
      </c>
      <c r="H19" s="10">
        <f>SUM(H15:H18)</f>
        <v>0</v>
      </c>
    </row>
    <row r="20" spans="1:8" ht="15">
      <c r="A20" s="2" t="s">
        <v>5</v>
      </c>
      <c r="D20" s="11">
        <v>-8</v>
      </c>
      <c r="E20" s="11">
        <v>0</v>
      </c>
      <c r="F20" s="10"/>
      <c r="G20" s="11">
        <v>-15</v>
      </c>
      <c r="H20" s="11">
        <v>0</v>
      </c>
    </row>
    <row r="21" spans="1:8" ht="15">
      <c r="A21" s="2" t="s">
        <v>6</v>
      </c>
      <c r="D21" s="12">
        <f>SUM(D19:D20)</f>
        <v>11286</v>
      </c>
      <c r="E21" s="12">
        <f>SUM(E19:E20)</f>
        <v>0</v>
      </c>
      <c r="F21" s="10"/>
      <c r="G21" s="10">
        <f>SUM(G19:G20)</f>
        <v>22336</v>
      </c>
      <c r="H21" s="10">
        <f>SUM(H19:H20)</f>
        <v>0</v>
      </c>
    </row>
    <row r="22" spans="1:8" ht="15">
      <c r="A22" s="2" t="s">
        <v>7</v>
      </c>
      <c r="D22" s="11">
        <v>-1896</v>
      </c>
      <c r="E22" s="11">
        <v>0</v>
      </c>
      <c r="F22" s="10"/>
      <c r="G22" s="11">
        <v>-3794</v>
      </c>
      <c r="H22" s="11">
        <v>0</v>
      </c>
    </row>
    <row r="23" spans="1:8" ht="15">
      <c r="A23" s="2" t="s">
        <v>8</v>
      </c>
      <c r="D23" s="10">
        <f>SUM(D21:D22)</f>
        <v>9390</v>
      </c>
      <c r="E23" s="10">
        <f>SUM(E21:E22)</f>
        <v>0</v>
      </c>
      <c r="F23" s="10"/>
      <c r="G23" s="10">
        <f>SUM(G21:G22)</f>
        <v>18542</v>
      </c>
      <c r="H23" s="10">
        <f>SUM(H21:H22)</f>
        <v>0</v>
      </c>
    </row>
    <row r="24" spans="1:8" ht="15">
      <c r="A24" s="2" t="s">
        <v>9</v>
      </c>
      <c r="D24" s="11">
        <v>0</v>
      </c>
      <c r="E24" s="11">
        <v>0</v>
      </c>
      <c r="F24" s="10"/>
      <c r="G24" s="11">
        <v>0</v>
      </c>
      <c r="H24" s="11">
        <v>0</v>
      </c>
    </row>
    <row r="25" spans="1:8" ht="15.75" thickBot="1">
      <c r="A25" s="2" t="s">
        <v>10</v>
      </c>
      <c r="D25" s="13">
        <f>SUM(D23:D24)</f>
        <v>9390</v>
      </c>
      <c r="E25" s="13">
        <f>SUM(E23:E24)</f>
        <v>0</v>
      </c>
      <c r="F25" s="10"/>
      <c r="G25" s="13">
        <f>SUM(G23:G24)</f>
        <v>18542</v>
      </c>
      <c r="H25" s="13">
        <f>SUM(H23:H24)</f>
        <v>0</v>
      </c>
    </row>
    <row r="26" spans="4:8" ht="15.75" thickTop="1">
      <c r="D26" s="10"/>
      <c r="E26" s="10"/>
      <c r="F26" s="10"/>
      <c r="G26" s="10"/>
      <c r="H26" s="10"/>
    </row>
    <row r="27" spans="1:8" ht="15">
      <c r="A27" s="2" t="s">
        <v>11</v>
      </c>
      <c r="D27" s="10"/>
      <c r="E27" s="10"/>
      <c r="F27" s="10"/>
      <c r="G27" s="10"/>
      <c r="H27" s="10"/>
    </row>
    <row r="28" spans="1:8" ht="15.75" thickBot="1">
      <c r="A28" s="8" t="s">
        <v>12</v>
      </c>
      <c r="D28" s="14">
        <f>+D25/('BS'!F34/0.2)*100</f>
        <v>1.5650000000000002</v>
      </c>
      <c r="E28" s="14">
        <f>+E25/455255*100</f>
        <v>0</v>
      </c>
      <c r="F28" s="15"/>
      <c r="G28" s="14">
        <f>+G25/('BS'!F34/0.2)*100</f>
        <v>3.0903333333333336</v>
      </c>
      <c r="H28" s="14">
        <f>+H25/455255*100</f>
        <v>0</v>
      </c>
    </row>
    <row r="29" spans="4:8" ht="15.75" thickTop="1">
      <c r="D29" s="15"/>
      <c r="E29" s="15"/>
      <c r="F29" s="15"/>
      <c r="G29" s="15"/>
      <c r="H29" s="15"/>
    </row>
    <row r="30" spans="1:8" ht="15.75" thickBot="1">
      <c r="A30" s="8" t="s">
        <v>13</v>
      </c>
      <c r="D30" s="16" t="s">
        <v>72</v>
      </c>
      <c r="E30" s="14">
        <f>+E25/455255*100</f>
        <v>0</v>
      </c>
      <c r="F30" s="15"/>
      <c r="G30" s="16" t="s">
        <v>72</v>
      </c>
      <c r="H30" s="14">
        <f>+H25/455255*100</f>
        <v>0</v>
      </c>
    </row>
    <row r="31" ht="15.75" thickTop="1"/>
  </sheetData>
  <mergeCells count="6">
    <mergeCell ref="D7:E7"/>
    <mergeCell ref="G7:H7"/>
    <mergeCell ref="A4:H4"/>
    <mergeCell ref="A1:H1"/>
    <mergeCell ref="A2:H2"/>
    <mergeCell ref="A5:H5"/>
  </mergeCells>
  <printOptions/>
  <pageMargins left="0.75" right="0.75" top="0.5" bottom="0.5" header="0.5" footer="0.3"/>
  <pageSetup firstPageNumber="1" useFirstPageNumber="1" horizontalDpi="600" verticalDpi="600" orientation="portrait" paperSize="9" r:id="rId2"/>
  <headerFooter alignWithMargins="0">
    <oddFooter>&amp;C-&amp;"Times New Roman,Regular"&amp;11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53"/>
  <sheetViews>
    <sheetView view="pageBreakPreview" zoomScale="90" zoomScaleSheetLayoutView="90" workbookViewId="0" topLeftCell="A1">
      <selection activeCell="J49" sqref="J49"/>
    </sheetView>
  </sheetViews>
  <sheetFormatPr defaultColWidth="9.140625" defaultRowHeight="12.75"/>
  <cols>
    <col min="1" max="5" width="11.7109375" style="2" customWidth="1"/>
    <col min="6" max="6" width="12.7109375" style="2" customWidth="1"/>
    <col min="7" max="7" width="1.7109375" style="2" customWidth="1"/>
    <col min="8" max="8" width="12.7109375" style="2" customWidth="1"/>
    <col min="9" max="16384" width="9.140625" style="2" customWidth="1"/>
  </cols>
  <sheetData>
    <row r="1" spans="1:8" ht="15">
      <c r="A1" s="30" t="str">
        <f>IncStmt!A1</f>
        <v>LCTH CORPORATION BERHAD</v>
      </c>
      <c r="B1" s="30"/>
      <c r="C1" s="30"/>
      <c r="D1" s="30"/>
      <c r="E1" s="30"/>
      <c r="F1" s="30"/>
      <c r="G1" s="30"/>
      <c r="H1" s="30"/>
    </row>
    <row r="2" spans="1:8" ht="15">
      <c r="A2" s="30" t="str">
        <f>IncStmt!A2</f>
        <v>(Company No: 633871-A)</v>
      </c>
      <c r="B2" s="30"/>
      <c r="C2" s="30"/>
      <c r="D2" s="30"/>
      <c r="E2" s="30"/>
      <c r="F2" s="30"/>
      <c r="G2" s="30"/>
      <c r="H2" s="30"/>
    </row>
    <row r="4" spans="1:8" ht="15">
      <c r="A4" s="30" t="s">
        <v>14</v>
      </c>
      <c r="B4" s="30"/>
      <c r="C4" s="30"/>
      <c r="D4" s="30"/>
      <c r="E4" s="30"/>
      <c r="F4" s="30"/>
      <c r="G4" s="30"/>
      <c r="H4" s="30"/>
    </row>
    <row r="5" spans="1:8" ht="15">
      <c r="A5" s="30" t="s">
        <v>98</v>
      </c>
      <c r="B5" s="30"/>
      <c r="C5" s="30"/>
      <c r="D5" s="30"/>
      <c r="E5" s="30"/>
      <c r="F5" s="30"/>
      <c r="G5" s="30"/>
      <c r="H5" s="30"/>
    </row>
    <row r="6" ht="15">
      <c r="H6" s="3"/>
    </row>
    <row r="7" spans="6:8" ht="15">
      <c r="F7" s="4" t="s">
        <v>46</v>
      </c>
      <c r="G7" s="17"/>
      <c r="H7" s="4" t="s">
        <v>46</v>
      </c>
    </row>
    <row r="8" spans="6:8" ht="15">
      <c r="F8" s="4" t="s">
        <v>95</v>
      </c>
      <c r="G8" s="17"/>
      <c r="H8" s="4" t="s">
        <v>69</v>
      </c>
    </row>
    <row r="9" spans="6:8" ht="15">
      <c r="F9" s="4" t="s">
        <v>55</v>
      </c>
      <c r="G9" s="9"/>
      <c r="H9" s="4" t="s">
        <v>55</v>
      </c>
    </row>
    <row r="10" ht="15">
      <c r="A10" s="18" t="s">
        <v>48</v>
      </c>
    </row>
    <row r="11" spans="1:8" ht="15">
      <c r="A11" s="2" t="s">
        <v>15</v>
      </c>
      <c r="F11" s="10">
        <v>156748</v>
      </c>
      <c r="G11" s="10"/>
      <c r="H11" s="10">
        <v>116193</v>
      </c>
    </row>
    <row r="12" spans="1:8" ht="15.75" customHeight="1">
      <c r="A12" s="18"/>
      <c r="F12" s="20">
        <f>SUM(F11:F11)</f>
        <v>156748</v>
      </c>
      <c r="G12" s="10"/>
      <c r="H12" s="20">
        <f>SUM(H11:H11)</f>
        <v>116193</v>
      </c>
    </row>
    <row r="13" spans="1:8" ht="15">
      <c r="A13" s="18" t="s">
        <v>16</v>
      </c>
      <c r="F13" s="10"/>
      <c r="G13" s="10"/>
      <c r="H13" s="10"/>
    </row>
    <row r="14" spans="1:8" ht="15">
      <c r="A14" s="2" t="s">
        <v>17</v>
      </c>
      <c r="F14" s="10">
        <v>26608</v>
      </c>
      <c r="G14" s="10"/>
      <c r="H14" s="10">
        <v>20857</v>
      </c>
    </row>
    <row r="15" spans="1:8" ht="15">
      <c r="A15" s="2" t="s">
        <v>18</v>
      </c>
      <c r="F15" s="10">
        <v>59289</v>
      </c>
      <c r="G15" s="10"/>
      <c r="H15" s="10">
        <v>62732</v>
      </c>
    </row>
    <row r="16" spans="1:8" ht="15">
      <c r="A16" s="2" t="s">
        <v>19</v>
      </c>
      <c r="F16" s="10">
        <v>11204</v>
      </c>
      <c r="G16" s="10"/>
      <c r="H16" s="10">
        <v>6880</v>
      </c>
    </row>
    <row r="17" spans="1:8" ht="15">
      <c r="A17" s="2" t="s">
        <v>44</v>
      </c>
      <c r="F17" s="10">
        <v>533</v>
      </c>
      <c r="G17" s="10"/>
      <c r="H17" s="10">
        <v>708</v>
      </c>
    </row>
    <row r="18" spans="1:8" ht="15">
      <c r="A18" s="2" t="s">
        <v>74</v>
      </c>
      <c r="F18" s="10">
        <v>118</v>
      </c>
      <c r="G18" s="10"/>
      <c r="H18" s="10">
        <v>84</v>
      </c>
    </row>
    <row r="19" spans="1:8" ht="15">
      <c r="A19" s="2" t="s">
        <v>68</v>
      </c>
      <c r="F19" s="10">
        <v>12793</v>
      </c>
      <c r="G19" s="10"/>
      <c r="H19" s="10">
        <v>8658</v>
      </c>
    </row>
    <row r="20" spans="1:8" ht="15">
      <c r="A20" s="2" t="s">
        <v>89</v>
      </c>
      <c r="F20" s="11">
        <v>93853</v>
      </c>
      <c r="G20" s="10"/>
      <c r="H20" s="11">
        <v>168502</v>
      </c>
    </row>
    <row r="21" spans="6:8" ht="15.75" customHeight="1">
      <c r="F21" s="20">
        <f>SUM(F14:F20)</f>
        <v>204398</v>
      </c>
      <c r="G21" s="10"/>
      <c r="H21" s="20">
        <f>SUM(H14:H20)</f>
        <v>268421</v>
      </c>
    </row>
    <row r="22" spans="1:8" ht="15">
      <c r="A22" s="18" t="s">
        <v>22</v>
      </c>
      <c r="F22" s="10"/>
      <c r="G22" s="10"/>
      <c r="H22" s="10"/>
    </row>
    <row r="23" spans="1:8" ht="15">
      <c r="A23" s="2" t="s">
        <v>23</v>
      </c>
      <c r="F23" s="10">
        <v>30898</v>
      </c>
      <c r="G23" s="10"/>
      <c r="H23" s="10">
        <v>29058</v>
      </c>
    </row>
    <row r="24" spans="1:8" ht="15">
      <c r="A24" s="2" t="s">
        <v>24</v>
      </c>
      <c r="F24" s="10">
        <v>41095</v>
      </c>
      <c r="G24" s="10"/>
      <c r="H24" s="10">
        <v>30601</v>
      </c>
    </row>
    <row r="25" spans="1:8" ht="15">
      <c r="A25" s="2" t="s">
        <v>76</v>
      </c>
      <c r="F25" s="10">
        <v>21</v>
      </c>
      <c r="G25" s="10"/>
      <c r="H25" s="10">
        <v>26</v>
      </c>
    </row>
    <row r="26" spans="1:8" ht="15">
      <c r="A26" s="2" t="s">
        <v>45</v>
      </c>
      <c r="F26" s="10">
        <v>4972</v>
      </c>
      <c r="G26" s="10"/>
      <c r="H26" s="10">
        <v>29703</v>
      </c>
    </row>
    <row r="27" spans="1:8" ht="15">
      <c r="A27" s="2" t="s">
        <v>75</v>
      </c>
      <c r="F27" s="10">
        <v>51</v>
      </c>
      <c r="G27" s="10"/>
      <c r="H27" s="10">
        <v>18</v>
      </c>
    </row>
    <row r="28" spans="1:8" ht="15">
      <c r="A28" s="2" t="s">
        <v>102</v>
      </c>
      <c r="F28" s="11">
        <v>3</v>
      </c>
      <c r="G28" s="10"/>
      <c r="H28" s="11">
        <v>0</v>
      </c>
    </row>
    <row r="29" spans="6:8" ht="15.75" customHeight="1">
      <c r="F29" s="20">
        <f>SUM(F23:F28)</f>
        <v>77040</v>
      </c>
      <c r="G29" s="10"/>
      <c r="H29" s="20">
        <f>SUM(H23:H28)</f>
        <v>89406</v>
      </c>
    </row>
    <row r="30" spans="6:8" ht="15">
      <c r="F30" s="12"/>
      <c r="G30" s="10"/>
      <c r="H30" s="12"/>
    </row>
    <row r="31" spans="1:8" ht="15">
      <c r="A31" s="18" t="s">
        <v>49</v>
      </c>
      <c r="F31" s="10">
        <f>+F21-F29</f>
        <v>127358</v>
      </c>
      <c r="G31" s="10"/>
      <c r="H31" s="10">
        <f>+H21-H29</f>
        <v>179015</v>
      </c>
    </row>
    <row r="32" spans="6:8" ht="18.75" customHeight="1" thickBot="1">
      <c r="F32" s="21">
        <f>+F12+F31</f>
        <v>284106</v>
      </c>
      <c r="G32" s="10"/>
      <c r="H32" s="21">
        <f>+H12+H31</f>
        <v>295208</v>
      </c>
    </row>
    <row r="33" spans="1:8" ht="15.75" thickTop="1">
      <c r="A33" s="18" t="s">
        <v>25</v>
      </c>
      <c r="F33" s="10"/>
      <c r="G33" s="10"/>
      <c r="H33" s="10"/>
    </row>
    <row r="34" spans="1:8" ht="15">
      <c r="A34" s="2" t="s">
        <v>26</v>
      </c>
      <c r="F34" s="10">
        <v>120000</v>
      </c>
      <c r="G34" s="10"/>
      <c r="H34" s="10">
        <v>120000</v>
      </c>
    </row>
    <row r="35" spans="1:8" ht="15">
      <c r="A35" s="2" t="s">
        <v>51</v>
      </c>
      <c r="F35" s="10">
        <v>121911</v>
      </c>
      <c r="G35" s="10"/>
      <c r="H35" s="10">
        <v>121911</v>
      </c>
    </row>
    <row r="36" spans="1:8" ht="15">
      <c r="A36" s="2" t="s">
        <v>27</v>
      </c>
      <c r="F36" s="11">
        <f>+Equity!E19</f>
        <v>34565</v>
      </c>
      <c r="G36" s="10"/>
      <c r="H36" s="11">
        <v>46263</v>
      </c>
    </row>
    <row r="37" spans="1:8" ht="15.75" customHeight="1">
      <c r="A37" s="2" t="s">
        <v>28</v>
      </c>
      <c r="F37" s="20">
        <f>SUM(F34:F36)</f>
        <v>276476</v>
      </c>
      <c r="G37" s="10"/>
      <c r="H37" s="20">
        <f>SUM(H34:H36)</f>
        <v>288174</v>
      </c>
    </row>
    <row r="38" spans="6:8" ht="15" customHeight="1">
      <c r="F38" s="10"/>
      <c r="G38" s="10"/>
      <c r="H38" s="10"/>
    </row>
    <row r="39" spans="1:8" ht="15">
      <c r="A39" s="18" t="s">
        <v>50</v>
      </c>
      <c r="F39" s="10"/>
      <c r="G39" s="10"/>
      <c r="H39" s="10"/>
    </row>
    <row r="40" spans="1:8" ht="15">
      <c r="A40" s="2" t="s">
        <v>76</v>
      </c>
      <c r="F40" s="10">
        <v>67</v>
      </c>
      <c r="G40" s="10"/>
      <c r="H40" s="10">
        <v>74</v>
      </c>
    </row>
    <row r="41" spans="1:8" ht="15">
      <c r="A41" s="2" t="s">
        <v>77</v>
      </c>
      <c r="F41" s="11">
        <v>7563</v>
      </c>
      <c r="G41" s="10"/>
      <c r="H41" s="11">
        <v>6960</v>
      </c>
    </row>
    <row r="42" spans="6:8" ht="15.75" customHeight="1">
      <c r="F42" s="20">
        <f>SUM(F40:F41)</f>
        <v>7630</v>
      </c>
      <c r="G42" s="10"/>
      <c r="H42" s="20">
        <f>SUM(H40:H41)</f>
        <v>7034</v>
      </c>
    </row>
    <row r="43" spans="5:8" ht="18" customHeight="1" thickBot="1">
      <c r="E43" s="29"/>
      <c r="F43" s="13">
        <f>+F37+F42</f>
        <v>284106</v>
      </c>
      <c r="G43" s="12"/>
      <c r="H43" s="13">
        <f>+H37+H42</f>
        <v>295208</v>
      </c>
    </row>
    <row r="44" spans="6:8" ht="12.75" customHeight="1" thickTop="1">
      <c r="F44" s="7"/>
      <c r="G44" s="19"/>
      <c r="H44" s="7"/>
    </row>
    <row r="45" spans="1:8" ht="15.75" thickBot="1">
      <c r="A45" s="2" t="s">
        <v>67</v>
      </c>
      <c r="F45" s="14">
        <f>+F37/(F34/0.2)</f>
        <v>0.46079333333333333</v>
      </c>
      <c r="G45" s="22"/>
      <c r="H45" s="14">
        <f>+H37/(H34/0.2)</f>
        <v>0.48029</v>
      </c>
    </row>
    <row r="46" spans="6:8" ht="15" customHeight="1" thickTop="1">
      <c r="F46" s="7"/>
      <c r="G46" s="19"/>
      <c r="H46" s="7"/>
    </row>
    <row r="48" ht="15" customHeight="1"/>
    <row r="53" ht="15">
      <c r="F53" s="29"/>
    </row>
  </sheetData>
  <mergeCells count="4">
    <mergeCell ref="A1:H1"/>
    <mergeCell ref="A2:H2"/>
    <mergeCell ref="A4:H4"/>
    <mergeCell ref="A5:H5"/>
  </mergeCells>
  <printOptions/>
  <pageMargins left="0.7480314960629921" right="0.7480314960629921" top="0.5118110236220472" bottom="0.5118110236220472" header="0.5118110236220472" footer="0.31496062992125984"/>
  <pageSetup firstPageNumber="2" useFirstPageNumber="1" fitToHeight="1" fitToWidth="1" horizontalDpi="600" verticalDpi="600" orientation="portrait" paperSize="9" r:id="rId2"/>
  <headerFooter alignWithMargins="0">
    <oddFooter>&amp;C&amp;"Times New Roman,Regular"&amp;11- &amp;P -</oddFooter>
  </headerFooter>
  <drawing r:id="rId1"/>
</worksheet>
</file>

<file path=xl/worksheets/sheet3.xml><?xml version="1.0" encoding="utf-8"?>
<worksheet xmlns="http://schemas.openxmlformats.org/spreadsheetml/2006/main" xmlns:r="http://schemas.openxmlformats.org/officeDocument/2006/relationships">
  <dimension ref="A1:H62"/>
  <sheetViews>
    <sheetView view="pageBreakPreview" zoomScale="90" zoomScaleSheetLayoutView="90" workbookViewId="0" topLeftCell="A1">
      <selection activeCell="D43" sqref="D43"/>
    </sheetView>
  </sheetViews>
  <sheetFormatPr defaultColWidth="9.140625" defaultRowHeight="12.75"/>
  <cols>
    <col min="1" max="2" width="9.140625" style="2" customWidth="1"/>
    <col min="3" max="3" width="11.00390625" style="2" customWidth="1"/>
    <col min="4" max="4" width="12.28125" style="2" customWidth="1"/>
    <col min="5" max="5" width="18.7109375" style="2" customWidth="1"/>
    <col min="6" max="6" width="11.8515625" style="2" customWidth="1"/>
    <col min="7" max="7" width="1.1484375" style="19" customWidth="1"/>
    <col min="8" max="8" width="11.8515625" style="2" customWidth="1"/>
    <col min="9" max="16384" width="9.140625" style="2" customWidth="1"/>
  </cols>
  <sheetData>
    <row r="1" spans="1:8" ht="15">
      <c r="A1" s="30" t="str">
        <f>IncStmt!A1</f>
        <v>LCTH CORPORATION BERHAD</v>
      </c>
      <c r="B1" s="30"/>
      <c r="C1" s="30"/>
      <c r="D1" s="30"/>
      <c r="E1" s="30"/>
      <c r="F1" s="30"/>
      <c r="G1" s="30"/>
      <c r="H1" s="30"/>
    </row>
    <row r="2" spans="1:8" ht="15">
      <c r="A2" s="30" t="str">
        <f>IncStmt!A2</f>
        <v>(Company No: 633871-A)</v>
      </c>
      <c r="B2" s="30"/>
      <c r="C2" s="30"/>
      <c r="D2" s="30"/>
      <c r="E2" s="30"/>
      <c r="F2" s="30"/>
      <c r="G2" s="30"/>
      <c r="H2" s="30"/>
    </row>
    <row r="3" spans="1:8" ht="15">
      <c r="A3" s="1"/>
      <c r="B3" s="1"/>
      <c r="C3" s="1"/>
      <c r="D3" s="1"/>
      <c r="E3" s="1"/>
      <c r="F3" s="1"/>
      <c r="G3" s="24"/>
      <c r="H3" s="1"/>
    </row>
    <row r="4" spans="1:8" ht="15">
      <c r="A4" s="30" t="s">
        <v>54</v>
      </c>
      <c r="B4" s="30"/>
      <c r="C4" s="30"/>
      <c r="D4" s="30"/>
      <c r="E4" s="30"/>
      <c r="F4" s="30"/>
      <c r="G4" s="30"/>
      <c r="H4" s="30"/>
    </row>
    <row r="5" spans="1:8" ht="15">
      <c r="A5" s="30" t="s">
        <v>103</v>
      </c>
      <c r="B5" s="30"/>
      <c r="C5" s="30"/>
      <c r="D5" s="30"/>
      <c r="E5" s="30"/>
      <c r="F5" s="30"/>
      <c r="G5" s="30"/>
      <c r="H5" s="30"/>
    </row>
    <row r="6" ht="15">
      <c r="A6" s="18"/>
    </row>
    <row r="7" spans="6:8" ht="15">
      <c r="F7" s="30" t="s">
        <v>97</v>
      </c>
      <c r="G7" s="30"/>
      <c r="H7" s="30"/>
    </row>
    <row r="8" spans="6:8" ht="15">
      <c r="F8" s="4" t="s">
        <v>95</v>
      </c>
      <c r="G8" s="25"/>
      <c r="H8" s="4" t="s">
        <v>96</v>
      </c>
    </row>
    <row r="9" spans="6:8" ht="15">
      <c r="F9" s="4" t="s">
        <v>55</v>
      </c>
      <c r="G9" s="25"/>
      <c r="H9" s="4" t="s">
        <v>55</v>
      </c>
    </row>
    <row r="10" ht="15">
      <c r="A10" s="18" t="s">
        <v>29</v>
      </c>
    </row>
    <row r="11" spans="1:8" ht="15">
      <c r="A11" s="2" t="s">
        <v>30</v>
      </c>
      <c r="F11" s="10">
        <f>IncStmt!G21</f>
        <v>22336</v>
      </c>
      <c r="G11" s="12"/>
      <c r="H11" s="10">
        <v>0</v>
      </c>
    </row>
    <row r="12" spans="1:8" ht="15">
      <c r="A12" s="2" t="s">
        <v>31</v>
      </c>
      <c r="F12" s="10"/>
      <c r="G12" s="12"/>
      <c r="H12" s="10"/>
    </row>
    <row r="13" spans="1:8" ht="15">
      <c r="A13" s="2" t="s">
        <v>104</v>
      </c>
      <c r="F13" s="10">
        <v>6207</v>
      </c>
      <c r="G13" s="12"/>
      <c r="H13" s="10">
        <v>0</v>
      </c>
    </row>
    <row r="14" spans="1:8" ht="15">
      <c r="A14" s="2" t="s">
        <v>61</v>
      </c>
      <c r="F14" s="10">
        <v>4</v>
      </c>
      <c r="G14" s="12"/>
      <c r="H14" s="10">
        <v>0</v>
      </c>
    </row>
    <row r="15" spans="1:8" ht="15">
      <c r="A15" s="2" t="s">
        <v>62</v>
      </c>
      <c r="F15" s="12">
        <v>-636</v>
      </c>
      <c r="G15" s="12"/>
      <c r="H15" s="12">
        <v>0</v>
      </c>
    </row>
    <row r="16" spans="1:8" ht="15">
      <c r="A16" s="2" t="s">
        <v>106</v>
      </c>
      <c r="F16" s="12">
        <v>-963</v>
      </c>
      <c r="G16" s="12"/>
      <c r="H16" s="12">
        <v>0</v>
      </c>
    </row>
    <row r="17" spans="1:8" ht="15">
      <c r="A17" s="2" t="s">
        <v>107</v>
      </c>
      <c r="F17" s="12">
        <v>-100</v>
      </c>
      <c r="G17" s="12"/>
      <c r="H17" s="12">
        <v>0</v>
      </c>
    </row>
    <row r="18" spans="1:8" ht="15">
      <c r="A18" s="2" t="s">
        <v>60</v>
      </c>
      <c r="F18" s="10">
        <v>-1618</v>
      </c>
      <c r="G18" s="12"/>
      <c r="H18" s="10">
        <v>0</v>
      </c>
    </row>
    <row r="19" spans="1:8" ht="15">
      <c r="A19" s="2" t="s">
        <v>78</v>
      </c>
      <c r="F19" s="10">
        <v>22</v>
      </c>
      <c r="G19" s="12"/>
      <c r="H19" s="10">
        <v>0</v>
      </c>
    </row>
    <row r="20" spans="1:8" ht="15">
      <c r="A20" s="2" t="s">
        <v>90</v>
      </c>
      <c r="F20" s="10">
        <v>8</v>
      </c>
      <c r="G20" s="12"/>
      <c r="H20" s="10">
        <v>0</v>
      </c>
    </row>
    <row r="21" spans="1:8" ht="15">
      <c r="A21" s="2" t="s">
        <v>91</v>
      </c>
      <c r="F21" s="11">
        <v>38</v>
      </c>
      <c r="G21" s="10"/>
      <c r="H21" s="11">
        <v>0</v>
      </c>
    </row>
    <row r="22" spans="1:8" ht="15">
      <c r="A22" s="2" t="s">
        <v>32</v>
      </c>
      <c r="F22" s="10">
        <f>SUM(F11:F21)</f>
        <v>25298</v>
      </c>
      <c r="G22" s="12"/>
      <c r="H22" s="10">
        <f>SUM(H11:H21)</f>
        <v>0</v>
      </c>
    </row>
    <row r="23" spans="1:8" ht="15">
      <c r="A23" s="2" t="s">
        <v>63</v>
      </c>
      <c r="F23" s="10">
        <v>-5788</v>
      </c>
      <c r="G23" s="12"/>
      <c r="H23" s="10">
        <v>0</v>
      </c>
    </row>
    <row r="24" spans="1:8" ht="15">
      <c r="A24" s="2" t="s">
        <v>108</v>
      </c>
      <c r="F24" s="10">
        <v>56027</v>
      </c>
      <c r="G24" s="12">
        <v>-30</v>
      </c>
      <c r="H24" s="10">
        <v>0</v>
      </c>
    </row>
    <row r="25" spans="1:8" ht="15">
      <c r="A25" s="2" t="s">
        <v>109</v>
      </c>
      <c r="F25" s="11">
        <v>-67349</v>
      </c>
      <c r="G25" s="12"/>
      <c r="H25" s="11">
        <v>0</v>
      </c>
    </row>
    <row r="26" spans="1:8" ht="15">
      <c r="A26" s="2" t="s">
        <v>33</v>
      </c>
      <c r="F26" s="10">
        <f>SUM(F22:F25)</f>
        <v>8188</v>
      </c>
      <c r="G26" s="12"/>
      <c r="H26" s="10">
        <f>SUM(H22:H25)</f>
        <v>0</v>
      </c>
    </row>
    <row r="27" spans="1:8" ht="15">
      <c r="A27" s="2" t="s">
        <v>58</v>
      </c>
      <c r="F27" s="10">
        <f>-F14</f>
        <v>-4</v>
      </c>
      <c r="G27" s="12"/>
      <c r="H27" s="26">
        <v>0</v>
      </c>
    </row>
    <row r="28" spans="1:8" ht="15">
      <c r="A28" s="2" t="s">
        <v>59</v>
      </c>
      <c r="F28" s="10">
        <v>-7395</v>
      </c>
      <c r="G28" s="12"/>
      <c r="H28" s="26">
        <v>0</v>
      </c>
    </row>
    <row r="29" spans="1:8" ht="16.5" customHeight="1">
      <c r="A29" s="2" t="s">
        <v>52</v>
      </c>
      <c r="F29" s="20">
        <f>SUM(F26:F28)</f>
        <v>789</v>
      </c>
      <c r="G29" s="12"/>
      <c r="H29" s="20">
        <f>SUM(H26:H28)</f>
        <v>0</v>
      </c>
    </row>
    <row r="30" spans="6:8" ht="15">
      <c r="F30" s="10"/>
      <c r="G30" s="12"/>
      <c r="H30" s="10"/>
    </row>
    <row r="31" spans="1:8" ht="15">
      <c r="A31" s="18" t="s">
        <v>34</v>
      </c>
      <c r="F31" s="10"/>
      <c r="G31" s="12"/>
      <c r="H31" s="10"/>
    </row>
    <row r="32" spans="1:8" ht="15">
      <c r="A32" s="2" t="s">
        <v>53</v>
      </c>
      <c r="F32" s="10">
        <f>-F15</f>
        <v>636</v>
      </c>
      <c r="G32" s="12"/>
      <c r="H32" s="10">
        <v>0</v>
      </c>
    </row>
    <row r="33" spans="1:8" ht="15">
      <c r="A33" s="2" t="s">
        <v>105</v>
      </c>
      <c r="F33" s="10">
        <f>-F16</f>
        <v>963</v>
      </c>
      <c r="G33" s="12"/>
      <c r="H33" s="26">
        <v>0</v>
      </c>
    </row>
    <row r="34" spans="1:8" ht="15">
      <c r="A34" s="2" t="s">
        <v>79</v>
      </c>
      <c r="F34" s="10">
        <v>-46834</v>
      </c>
      <c r="G34" s="12"/>
      <c r="H34" s="10">
        <v>0</v>
      </c>
    </row>
    <row r="35" spans="1:8" ht="15">
      <c r="A35" s="2" t="s">
        <v>110</v>
      </c>
      <c r="F35" s="10">
        <v>148</v>
      </c>
      <c r="G35" s="12"/>
      <c r="H35" s="10">
        <v>0</v>
      </c>
    </row>
    <row r="36" spans="1:8" ht="16.5" customHeight="1">
      <c r="A36" s="2" t="s">
        <v>35</v>
      </c>
      <c r="F36" s="20">
        <f>SUM(F32:F35)</f>
        <v>-45087</v>
      </c>
      <c r="G36" s="12"/>
      <c r="H36" s="20">
        <f>SUM(H32:H35)</f>
        <v>0</v>
      </c>
    </row>
    <row r="37" spans="6:8" ht="15">
      <c r="F37" s="10"/>
      <c r="G37" s="12"/>
      <c r="H37" s="10"/>
    </row>
    <row r="38" spans="1:8" ht="15">
      <c r="A38" s="18" t="s">
        <v>36</v>
      </c>
      <c r="F38" s="10"/>
      <c r="G38" s="12"/>
      <c r="H38" s="10"/>
    </row>
    <row r="39" spans="1:8" ht="15">
      <c r="A39" s="2" t="s">
        <v>111</v>
      </c>
      <c r="F39" s="10">
        <v>-30240</v>
      </c>
      <c r="G39" s="12"/>
      <c r="H39" s="10"/>
    </row>
    <row r="40" spans="1:8" ht="15">
      <c r="A40" s="2" t="s">
        <v>70</v>
      </c>
      <c r="F40" s="10">
        <v>-99</v>
      </c>
      <c r="G40" s="12"/>
      <c r="H40" s="10"/>
    </row>
    <row r="41" spans="1:8" ht="15">
      <c r="A41" s="2" t="s">
        <v>80</v>
      </c>
      <c r="F41" s="10">
        <v>-12</v>
      </c>
      <c r="G41" s="12"/>
      <c r="H41" s="10">
        <v>0</v>
      </c>
    </row>
    <row r="42" spans="1:8" ht="16.5" customHeight="1">
      <c r="A42" s="2" t="s">
        <v>93</v>
      </c>
      <c r="F42" s="20">
        <f>SUM(F39:F41)</f>
        <v>-30351</v>
      </c>
      <c r="G42" s="12"/>
      <c r="H42" s="20">
        <f>SUM(H39:H41)</f>
        <v>0</v>
      </c>
    </row>
    <row r="43" spans="6:8" ht="15">
      <c r="F43" s="10"/>
      <c r="G43" s="12"/>
      <c r="H43" s="10"/>
    </row>
    <row r="44" spans="1:8" ht="15">
      <c r="A44" s="18" t="s">
        <v>112</v>
      </c>
      <c r="F44" s="10">
        <f>+F29+F36+F42</f>
        <v>-74649</v>
      </c>
      <c r="G44" s="12"/>
      <c r="H44" s="10">
        <f>+H29+H36+H42</f>
        <v>0</v>
      </c>
    </row>
    <row r="45" spans="1:8" ht="15">
      <c r="A45" s="18" t="s">
        <v>64</v>
      </c>
      <c r="F45" s="11">
        <v>168502</v>
      </c>
      <c r="G45" s="12"/>
      <c r="H45" s="11">
        <v>0</v>
      </c>
    </row>
    <row r="46" spans="1:8" ht="15.75" thickBot="1">
      <c r="A46" s="18" t="s">
        <v>65</v>
      </c>
      <c r="F46" s="21">
        <f>+F44+F45</f>
        <v>93853</v>
      </c>
      <c r="G46" s="12"/>
      <c r="H46" s="21">
        <f>+H44+H45</f>
        <v>0</v>
      </c>
    </row>
    <row r="47" spans="1:8" ht="15.75" thickTop="1">
      <c r="A47" s="18"/>
      <c r="F47" s="7"/>
      <c r="G47" s="7"/>
      <c r="H47" s="7"/>
    </row>
    <row r="48" spans="1:8" ht="15">
      <c r="A48" s="30" t="s">
        <v>56</v>
      </c>
      <c r="B48" s="30"/>
      <c r="C48" s="30"/>
      <c r="D48" s="30"/>
      <c r="E48" s="30"/>
      <c r="F48" s="30"/>
      <c r="G48" s="30"/>
      <c r="H48" s="30"/>
    </row>
    <row r="49" spans="1:8" ht="15">
      <c r="A49" s="1"/>
      <c r="B49" s="1"/>
      <c r="C49" s="1"/>
      <c r="D49" s="1"/>
      <c r="E49" s="1"/>
      <c r="F49" s="1"/>
      <c r="G49" s="1"/>
      <c r="H49" s="1"/>
    </row>
    <row r="50" spans="1:8" ht="15">
      <c r="A50" s="18"/>
      <c r="F50" s="7"/>
      <c r="G50" s="7"/>
      <c r="H50" s="7"/>
    </row>
    <row r="51" spans="6:8" ht="15">
      <c r="F51" s="30" t="str">
        <f>+F7</f>
        <v>6 months ended</v>
      </c>
      <c r="G51" s="30"/>
      <c r="H51" s="30"/>
    </row>
    <row r="52" spans="6:8" ht="15">
      <c r="F52" s="4" t="str">
        <f>+F8</f>
        <v>30.6.05</v>
      </c>
      <c r="G52" s="25"/>
      <c r="H52" s="4" t="str">
        <f>+H8</f>
        <v>30.6.04</v>
      </c>
    </row>
    <row r="53" spans="6:8" ht="15">
      <c r="F53" s="1" t="s">
        <v>55</v>
      </c>
      <c r="G53" s="24"/>
      <c r="H53" s="1" t="s">
        <v>55</v>
      </c>
    </row>
    <row r="54" ht="15">
      <c r="H54" s="6"/>
    </row>
    <row r="55" spans="1:8" ht="15">
      <c r="A55" s="2" t="s">
        <v>94</v>
      </c>
      <c r="H55" s="6"/>
    </row>
    <row r="56" spans="1:8" ht="15">
      <c r="A56" s="2" t="s">
        <v>57</v>
      </c>
      <c r="F56" s="10"/>
      <c r="G56" s="12"/>
      <c r="H56" s="10"/>
    </row>
    <row r="57" spans="6:8" ht="15">
      <c r="F57" s="10"/>
      <c r="G57" s="12"/>
      <c r="H57" s="10"/>
    </row>
    <row r="58" spans="1:8" ht="15">
      <c r="A58" s="2" t="s">
        <v>21</v>
      </c>
      <c r="F58" s="10">
        <v>1572</v>
      </c>
      <c r="G58" s="12"/>
      <c r="H58" s="10">
        <v>0</v>
      </c>
    </row>
    <row r="59" spans="1:8" ht="15">
      <c r="A59" s="2" t="s">
        <v>73</v>
      </c>
      <c r="F59" s="10">
        <v>78870</v>
      </c>
      <c r="G59" s="12"/>
      <c r="H59" s="10">
        <v>0</v>
      </c>
    </row>
    <row r="60" spans="1:8" ht="15">
      <c r="A60" s="2" t="s">
        <v>86</v>
      </c>
      <c r="F60" s="10">
        <v>13000</v>
      </c>
      <c r="G60" s="12"/>
      <c r="H60" s="10">
        <v>0</v>
      </c>
    </row>
    <row r="61" spans="1:8" ht="15">
      <c r="A61" s="2" t="s">
        <v>20</v>
      </c>
      <c r="F61" s="11">
        <v>411</v>
      </c>
      <c r="G61" s="12"/>
      <c r="H61" s="11">
        <v>0</v>
      </c>
    </row>
    <row r="62" spans="6:8" ht="15.75" thickBot="1">
      <c r="F62" s="21">
        <f>SUM(F58:F61)</f>
        <v>93853</v>
      </c>
      <c r="G62" s="12"/>
      <c r="H62" s="21">
        <f>SUM(H58:H61)</f>
        <v>0</v>
      </c>
    </row>
    <row r="63" ht="15.75" thickTop="1"/>
  </sheetData>
  <mergeCells count="7">
    <mergeCell ref="A48:H48"/>
    <mergeCell ref="F51:H51"/>
    <mergeCell ref="A1:H1"/>
    <mergeCell ref="F7:H7"/>
    <mergeCell ref="A2:H2"/>
    <mergeCell ref="A4:H4"/>
    <mergeCell ref="A5:H5"/>
  </mergeCells>
  <printOptions/>
  <pageMargins left="0.7480314960629921" right="0.7480314960629921" top="0.5118110236220472" bottom="0.5118110236220472" header="0.5118110236220472" footer="0.31496062992125984"/>
  <pageSetup firstPageNumber="3" useFirstPageNumber="1" horizontalDpi="600" verticalDpi="600" orientation="portrait" paperSize="9" r:id="rId2"/>
  <headerFooter alignWithMargins="0">
    <oddFooter>&amp;C&amp;"Times New Roman,Regular"&amp;11- &amp;P -</oddFooter>
  </headerFooter>
  <rowBreaks count="1" manualBreakCount="1">
    <brk id="47" max="255" man="1"/>
  </rowBreaks>
  <drawing r:id="rId1"/>
</worksheet>
</file>

<file path=xl/worksheets/sheet4.xml><?xml version="1.0" encoding="utf-8"?>
<worksheet xmlns="http://schemas.openxmlformats.org/spreadsheetml/2006/main" xmlns:r="http://schemas.openxmlformats.org/officeDocument/2006/relationships">
  <dimension ref="A1:F23"/>
  <sheetViews>
    <sheetView view="pageBreakPreview" zoomScale="90" zoomScaleSheetLayoutView="90" workbookViewId="0" topLeftCell="A1">
      <selection activeCell="E7" sqref="E7"/>
    </sheetView>
  </sheetViews>
  <sheetFormatPr defaultColWidth="9.140625" defaultRowHeight="12.75"/>
  <cols>
    <col min="1" max="1" width="19.7109375" style="2" customWidth="1"/>
    <col min="2" max="2" width="5.8515625" style="2" customWidth="1"/>
    <col min="3" max="3" width="14.7109375" style="2" customWidth="1"/>
    <col min="4" max="4" width="17.7109375" style="2" customWidth="1"/>
    <col min="5" max="6" width="14.7109375" style="2" customWidth="1"/>
    <col min="7" max="16384" width="9.140625" style="2" customWidth="1"/>
  </cols>
  <sheetData>
    <row r="1" spans="1:6" ht="15">
      <c r="A1" s="30" t="str">
        <f>IncStmt!A1</f>
        <v>LCTH CORPORATION BERHAD</v>
      </c>
      <c r="B1" s="30"/>
      <c r="C1" s="30"/>
      <c r="D1" s="30"/>
      <c r="E1" s="30"/>
      <c r="F1" s="30"/>
    </row>
    <row r="2" spans="1:6" ht="15">
      <c r="A2" s="30" t="str">
        <f>IncStmt!A2</f>
        <v>(Company No: 633871-A)</v>
      </c>
      <c r="B2" s="30"/>
      <c r="C2" s="30"/>
      <c r="D2" s="30"/>
      <c r="E2" s="30"/>
      <c r="F2" s="30"/>
    </row>
    <row r="3" spans="1:6" ht="15">
      <c r="A3" s="1"/>
      <c r="B3" s="1"/>
      <c r="C3" s="1"/>
      <c r="D3" s="1"/>
      <c r="E3" s="1"/>
      <c r="F3" s="1"/>
    </row>
    <row r="4" spans="1:6" ht="15">
      <c r="A4" s="30" t="s">
        <v>88</v>
      </c>
      <c r="B4" s="30"/>
      <c r="C4" s="30"/>
      <c r="D4" s="30"/>
      <c r="E4" s="30"/>
      <c r="F4" s="30"/>
    </row>
    <row r="5" spans="1:6" ht="15">
      <c r="A5" s="30" t="s">
        <v>99</v>
      </c>
      <c r="B5" s="30"/>
      <c r="C5" s="30"/>
      <c r="D5" s="30"/>
      <c r="E5" s="30"/>
      <c r="F5" s="30"/>
    </row>
    <row r="6" spans="1:6" ht="15">
      <c r="A6" s="1"/>
      <c r="B6" s="1"/>
      <c r="C6" s="1"/>
      <c r="D6" s="1"/>
      <c r="E6" s="1"/>
      <c r="F6" s="1"/>
    </row>
    <row r="7" spans="1:6" ht="15">
      <c r="A7" s="1"/>
      <c r="B7" s="1"/>
      <c r="C7" s="1"/>
      <c r="D7" s="1"/>
      <c r="E7" s="1"/>
      <c r="F7" s="1"/>
    </row>
    <row r="8" spans="4:5" ht="15">
      <c r="D8" s="3" t="s">
        <v>114</v>
      </c>
      <c r="E8" s="3" t="s">
        <v>113</v>
      </c>
    </row>
    <row r="9" spans="3:6" ht="15">
      <c r="C9" s="4" t="s">
        <v>37</v>
      </c>
      <c r="D9" s="4" t="s">
        <v>37</v>
      </c>
      <c r="E9" s="4" t="s">
        <v>40</v>
      </c>
      <c r="F9" s="4"/>
    </row>
    <row r="10" spans="3:6" ht="15">
      <c r="C10" s="4" t="s">
        <v>38</v>
      </c>
      <c r="D10" s="4" t="s">
        <v>39</v>
      </c>
      <c r="E10" s="4" t="s">
        <v>41</v>
      </c>
      <c r="F10" s="4" t="s">
        <v>42</v>
      </c>
    </row>
    <row r="11" spans="3:6" ht="15">
      <c r="C11" s="4" t="s">
        <v>55</v>
      </c>
      <c r="D11" s="4" t="s">
        <v>55</v>
      </c>
      <c r="E11" s="4" t="s">
        <v>55</v>
      </c>
      <c r="F11" s="4" t="s">
        <v>55</v>
      </c>
    </row>
    <row r="13" spans="1:6" ht="15">
      <c r="A13" s="2" t="s">
        <v>85</v>
      </c>
      <c r="C13" s="28">
        <v>120000</v>
      </c>
      <c r="D13" s="10">
        <v>121911</v>
      </c>
      <c r="E13" s="10">
        <v>46263</v>
      </c>
      <c r="F13" s="10">
        <f>SUM(C13:E13)</f>
        <v>288174</v>
      </c>
    </row>
    <row r="14" spans="3:6" ht="15">
      <c r="C14" s="23"/>
      <c r="D14" s="10"/>
      <c r="E14" s="10"/>
      <c r="F14" s="10"/>
    </row>
    <row r="15" spans="1:6" ht="15">
      <c r="A15" s="2" t="s">
        <v>87</v>
      </c>
      <c r="C15" s="10">
        <v>0</v>
      </c>
      <c r="D15" s="10">
        <v>0</v>
      </c>
      <c r="E15" s="10">
        <f>+IncStmt!G25</f>
        <v>18542</v>
      </c>
      <c r="F15" s="10">
        <f>SUM(C15:E15)</f>
        <v>18542</v>
      </c>
    </row>
    <row r="16" spans="3:6" ht="15">
      <c r="C16" s="10"/>
      <c r="D16" s="10"/>
      <c r="E16" s="10"/>
      <c r="F16" s="10"/>
    </row>
    <row r="17" spans="1:6" ht="15">
      <c r="A17" s="2" t="s">
        <v>71</v>
      </c>
      <c r="C17" s="10"/>
      <c r="D17" s="10"/>
      <c r="E17" s="10">
        <f>+Cashflow!F39</f>
        <v>-30240</v>
      </c>
      <c r="F17" s="10">
        <f>SUM(C17:E17)</f>
        <v>-30240</v>
      </c>
    </row>
    <row r="18" spans="3:6" ht="15">
      <c r="C18" s="11"/>
      <c r="D18" s="11"/>
      <c r="E18" s="11"/>
      <c r="F18" s="11"/>
    </row>
    <row r="19" spans="1:6" ht="15.75" thickBot="1">
      <c r="A19" s="2" t="s">
        <v>100</v>
      </c>
      <c r="C19" s="21">
        <f>SUM(C13:C18)</f>
        <v>120000</v>
      </c>
      <c r="D19" s="21">
        <f>SUM(D13:D18)</f>
        <v>121911</v>
      </c>
      <c r="E19" s="21">
        <f>SUM(E13:E18)</f>
        <v>34565</v>
      </c>
      <c r="F19" s="21">
        <f>SUM(F13:F18)</f>
        <v>276476</v>
      </c>
    </row>
    <row r="20" spans="3:6" ht="15.75" thickTop="1">
      <c r="C20" s="6"/>
      <c r="D20" s="6"/>
      <c r="E20" s="6"/>
      <c r="F20" s="6"/>
    </row>
    <row r="23" ht="15">
      <c r="A23" s="2" t="s">
        <v>66</v>
      </c>
    </row>
  </sheetData>
  <mergeCells count="4">
    <mergeCell ref="A4:F4"/>
    <mergeCell ref="A5:F5"/>
    <mergeCell ref="A1:F1"/>
    <mergeCell ref="A2:F2"/>
  </mergeCells>
  <printOptions/>
  <pageMargins left="0.7480314960629921" right="0.7480314960629921" top="0.5118110236220472" bottom="0.5118110236220472" header="0.5118110236220472" footer="0.31496062992125984"/>
  <pageSetup firstPageNumber="5" useFirstPageNumber="1" horizontalDpi="600" verticalDpi="600" orientation="portrait" paperSize="9" scale="99" r:id="rId2"/>
  <headerFooter alignWithMargins="0">
    <oddFooter>&amp;C&amp;"Times New Roman,Regular"&amp;11-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B840MMX</cp:lastModifiedBy>
  <cp:lastPrinted>2005-07-27T00:57:50Z</cp:lastPrinted>
  <dcterms:created xsi:type="dcterms:W3CDTF">2004-07-15T09:30:20Z</dcterms:created>
  <dcterms:modified xsi:type="dcterms:W3CDTF">2005-07-29T09:40:10Z</dcterms:modified>
  <cp:category/>
  <cp:version/>
  <cp:contentType/>
  <cp:contentStatus/>
</cp:coreProperties>
</file>